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ov\Desktop\"/>
    </mc:Choice>
  </mc:AlternateContent>
  <xr:revisionPtr revIDLastSave="0" documentId="13_ncr:1_{A8A122C3-1E3D-41CC-8911-5820CDE6DC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E31" i="1" s="1"/>
  <c r="J11" i="1"/>
  <c r="D31" i="1" s="1"/>
  <c r="I11" i="1"/>
  <c r="C31" i="1" s="1"/>
  <c r="H11" i="1"/>
  <c r="B31" i="1"/>
  <c r="E27" i="1"/>
  <c r="E32" i="1" s="1"/>
  <c r="D27" i="1"/>
  <c r="D32" i="1" s="1"/>
  <c r="C27" i="1"/>
  <c r="C32" i="1" s="1"/>
  <c r="B27" i="1"/>
  <c r="B32" i="1" s="1"/>
  <c r="E17" i="1"/>
  <c r="E30" i="1" s="1"/>
  <c r="D17" i="1"/>
  <c r="D30" i="1" s="1"/>
  <c r="C17" i="1"/>
  <c r="C30" i="1" s="1"/>
  <c r="B17" i="1"/>
  <c r="B30" i="1" s="1"/>
  <c r="K48" i="1"/>
  <c r="E33" i="1" s="1"/>
  <c r="J48" i="1"/>
  <c r="D33" i="1" s="1"/>
  <c r="I48" i="1"/>
  <c r="C33" i="1" s="1"/>
  <c r="H48" i="1"/>
  <c r="B33" i="1" s="1"/>
  <c r="D34" i="1" l="1"/>
  <c r="B34" i="1"/>
  <c r="C34" i="1"/>
  <c r="E34" i="1"/>
</calcChain>
</file>

<file path=xl/sharedStrings.xml><?xml version="1.0" encoding="utf-8"?>
<sst xmlns="http://schemas.openxmlformats.org/spreadsheetml/2006/main" count="102" uniqueCount="78">
  <si>
    <t>INCOME</t>
  </si>
  <si>
    <t>Projected 2023</t>
  </si>
  <si>
    <t>Actual 2023</t>
  </si>
  <si>
    <t>Departments</t>
  </si>
  <si>
    <t>Royalty (Pagent and Royalty Related )</t>
  </si>
  <si>
    <t>Development/Dues/Memberships</t>
  </si>
  <si>
    <t>Scholarship</t>
  </si>
  <si>
    <t>Finance (QB, Bank Supplies, Misc.)</t>
  </si>
  <si>
    <t>Communications (Banner/Market)</t>
  </si>
  <si>
    <t>Entry Plaza Donations</t>
  </si>
  <si>
    <t>General Donations</t>
  </si>
  <si>
    <t>Sponsorship Sales</t>
  </si>
  <si>
    <t>TOTAL DEPARTMENTS</t>
  </si>
  <si>
    <t>Vendor Sales</t>
  </si>
  <si>
    <t>Parade Sales</t>
  </si>
  <si>
    <t xml:space="preserve">Festival </t>
  </si>
  <si>
    <t>Beverage (Beer, Liquor, Soda)</t>
  </si>
  <si>
    <t>Commissary (Water/Ice)</t>
  </si>
  <si>
    <t>Bank Processing Fees / Square Fees</t>
  </si>
  <si>
    <t>Festival ATM Fees and Other</t>
  </si>
  <si>
    <t>Entertainment - Production</t>
  </si>
  <si>
    <t>Entertainment - Talent</t>
  </si>
  <si>
    <t>Cash on Hand</t>
  </si>
  <si>
    <t>Liquor Labor/Bartenders</t>
  </si>
  <si>
    <t>TOTALS</t>
  </si>
  <si>
    <t>Liquor Expense (33.3% income)</t>
  </si>
  <si>
    <t>Liquor Supplies (CO2/cups)</t>
  </si>
  <si>
    <t> </t>
  </si>
  <si>
    <t>Operations Children's</t>
  </si>
  <si>
    <t>MISC. EXPENSES</t>
  </si>
  <si>
    <t xml:space="preserve">Operations WalkieTalkies </t>
  </si>
  <si>
    <t>Ops Lighting (Court Building)</t>
  </si>
  <si>
    <t>Savings Account</t>
  </si>
  <si>
    <t>Organizational Insurance</t>
  </si>
  <si>
    <t>Operations Electrical</t>
  </si>
  <si>
    <t>Professional Fees (CPA, Lawyers)</t>
  </si>
  <si>
    <t>Operations Golf Carts</t>
  </si>
  <si>
    <t>Operations Labor (cleaning)</t>
  </si>
  <si>
    <t>Ops- Restrooms/Washing Stations</t>
  </si>
  <si>
    <t xml:space="preserve">Totals </t>
  </si>
  <si>
    <t>Ops- Parade Fencing</t>
  </si>
  <si>
    <t xml:space="preserve">Year Totals </t>
  </si>
  <si>
    <t>Ops- Furniture (Whinehart)</t>
  </si>
  <si>
    <t>Income Festival &amp; 3rd Party Events</t>
  </si>
  <si>
    <t>Ops- Security / Off Duty</t>
  </si>
  <si>
    <t xml:space="preserve">Department Expenses </t>
  </si>
  <si>
    <t>Misc. Expenses</t>
  </si>
  <si>
    <t xml:space="preserve">Operations Permits </t>
  </si>
  <si>
    <t>PrideFest Expenses</t>
  </si>
  <si>
    <t>Operations Supplies / Other Biz Exp</t>
  </si>
  <si>
    <t>Balance</t>
  </si>
  <si>
    <t>Ops- Volunteers(Shirts/Food)</t>
  </si>
  <si>
    <t>Vendors</t>
  </si>
  <si>
    <t>Trash (Dumpsters/Trash Cans)</t>
  </si>
  <si>
    <t>Photography / Video</t>
  </si>
  <si>
    <t>Event Management Software</t>
  </si>
  <si>
    <t>Professional Management Company</t>
  </si>
  <si>
    <t xml:space="preserve">Total PrideFest </t>
  </si>
  <si>
    <t>Projected 2024</t>
  </si>
  <si>
    <t>Actual 2024</t>
  </si>
  <si>
    <t>Communications (Banner/Market, Swag)</t>
  </si>
  <si>
    <t xml:space="preserve">Ops-Street Fencing (Bank, H2O Walls) </t>
  </si>
  <si>
    <t>Ops- VIP Food &amp; DJ</t>
  </si>
  <si>
    <t>Fundraising (Pride Nights, Etc.)</t>
  </si>
  <si>
    <t xml:space="preserve">Event - Pageant and Royalty Related </t>
  </si>
  <si>
    <t>VIP Ticket Sales</t>
  </si>
  <si>
    <t>Bank Service Fees</t>
  </si>
  <si>
    <t>IT (Mircosoft)</t>
  </si>
  <si>
    <t>Fundraising Ops (Pride Nights, Etc.)</t>
  </si>
  <si>
    <t>V4.0</t>
  </si>
  <si>
    <t>Operations Traffic Control (Perimeter)</t>
  </si>
  <si>
    <t>Ops- Travel/ Trailers/Trucks/RVs</t>
  </si>
  <si>
    <t>Tents, VIP, Furniture (Premier)</t>
  </si>
  <si>
    <t>Emergency Management Services</t>
  </si>
  <si>
    <t>Contengency Fund  (% each year)</t>
  </si>
  <si>
    <t>Hospitality Tent</t>
  </si>
  <si>
    <t>Debt Service from 2023-2024</t>
  </si>
  <si>
    <t>Pride St. Louis Approved 2023-24 Budget Approved on 10.7.2023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</si>
</sst>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2" fillId="3" borderId="1" xfId="0" applyFont="1" applyFill="1" applyBorder="1"/>
    <xf numFmtId="0" fontId="2" fillId="4" borderId="6" xfId="0" applyFont="1" applyFill="1" applyBorder="1"/>
    <xf numFmtId="0" fontId="2" fillId="3" borderId="6" xfId="0" applyFont="1" applyFill="1" applyBorder="1"/>
    <xf numFmtId="0" fontId="2" fillId="0" borderId="6" xfId="0" applyFont="1" applyBorder="1"/>
    <xf numFmtId="0" fontId="3" fillId="2" borderId="6" xfId="0" applyFont="1" applyFill="1" applyBorder="1"/>
    <xf numFmtId="0" fontId="3" fillId="2" borderId="10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2" fillId="4" borderId="6" xfId="0" applyFont="1" applyFill="1" applyBorder="1" applyAlignment="1">
      <alignment wrapText="1"/>
    </xf>
    <xf numFmtId="0" fontId="2" fillId="3" borderId="12" xfId="0" applyFont="1" applyFill="1" applyBorder="1"/>
    <xf numFmtId="0" fontId="2" fillId="4" borderId="20" xfId="0" applyFont="1" applyFill="1" applyBorder="1"/>
    <xf numFmtId="0" fontId="1" fillId="3" borderId="24" xfId="0" applyFont="1" applyFill="1" applyBorder="1"/>
    <xf numFmtId="0" fontId="1" fillId="3" borderId="0" xfId="0" applyFont="1" applyFill="1"/>
    <xf numFmtId="0" fontId="2" fillId="3" borderId="29" xfId="0" applyFont="1" applyFill="1" applyBorder="1" applyAlignment="1">
      <alignment wrapText="1"/>
    </xf>
    <xf numFmtId="0" fontId="2" fillId="4" borderId="29" xfId="0" applyFont="1" applyFill="1" applyBorder="1"/>
    <xf numFmtId="0" fontId="2" fillId="5" borderId="6" xfId="0" applyFont="1" applyFill="1" applyBorder="1"/>
    <xf numFmtId="0" fontId="2" fillId="0" borderId="12" xfId="0" applyFont="1" applyBorder="1"/>
    <xf numFmtId="0" fontId="2" fillId="5" borderId="20" xfId="0" applyFont="1" applyFill="1" applyBorder="1"/>
    <xf numFmtId="164" fontId="2" fillId="0" borderId="0" xfId="0" applyNumberFormat="1" applyFont="1"/>
    <xf numFmtId="164" fontId="3" fillId="2" borderId="0" xfId="0" applyNumberFormat="1" applyFont="1" applyFill="1"/>
    <xf numFmtId="44" fontId="2" fillId="4" borderId="10" xfId="1" applyFont="1" applyFill="1" applyBorder="1"/>
    <xf numFmtId="0" fontId="2" fillId="6" borderId="6" xfId="0" applyFont="1" applyFill="1" applyBorder="1"/>
    <xf numFmtId="0" fontId="2" fillId="7" borderId="6" xfId="0" applyFont="1" applyFill="1" applyBorder="1"/>
    <xf numFmtId="44" fontId="2" fillId="0" borderId="13" xfId="1" applyFont="1" applyBorder="1"/>
    <xf numFmtId="164" fontId="1" fillId="4" borderId="17" xfId="0" applyNumberFormat="1" applyFont="1" applyFill="1" applyBorder="1"/>
    <xf numFmtId="44" fontId="2" fillId="0" borderId="17" xfId="1" applyFont="1" applyBorder="1"/>
    <xf numFmtId="44" fontId="2" fillId="0" borderId="7" xfId="1" applyFont="1" applyFill="1" applyBorder="1"/>
    <xf numFmtId="44" fontId="2" fillId="0" borderId="0" xfId="1" applyFont="1" applyFill="1" applyBorder="1"/>
    <xf numFmtId="0" fontId="3" fillId="2" borderId="18" xfId="0" applyFont="1" applyFill="1" applyBorder="1"/>
    <xf numFmtId="44" fontId="2" fillId="0" borderId="9" xfId="1" applyFont="1" applyFill="1" applyBorder="1"/>
    <xf numFmtId="44" fontId="2" fillId="0" borderId="8" xfId="1" applyFont="1" applyFill="1" applyBorder="1"/>
    <xf numFmtId="0" fontId="2" fillId="8" borderId="6" xfId="0" applyFont="1" applyFill="1" applyBorder="1"/>
    <xf numFmtId="164" fontId="2" fillId="0" borderId="15" xfId="0" applyNumberFormat="1" applyFont="1" applyBorder="1"/>
    <xf numFmtId="0" fontId="2" fillId="3" borderId="29" xfId="0" applyFont="1" applyFill="1" applyBorder="1"/>
    <xf numFmtId="8" fontId="2" fillId="0" borderId="0" xfId="0" applyNumberFormat="1" applyFont="1"/>
    <xf numFmtId="44" fontId="0" fillId="0" borderId="0" xfId="1" applyFont="1" applyFill="1" applyBorder="1"/>
    <xf numFmtId="44" fontId="1" fillId="0" borderId="13" xfId="1" applyFont="1" applyBorder="1"/>
    <xf numFmtId="44" fontId="1" fillId="0" borderId="14" xfId="1" applyFont="1" applyBorder="1"/>
    <xf numFmtId="44" fontId="1" fillId="0" borderId="15" xfId="1" applyFont="1" applyBorder="1"/>
    <xf numFmtId="44" fontId="2" fillId="0" borderId="16" xfId="1" applyFont="1" applyBorder="1"/>
    <xf numFmtId="44" fontId="2" fillId="5" borderId="4" xfId="1" applyFont="1" applyFill="1" applyBorder="1"/>
    <xf numFmtId="44" fontId="2" fillId="5" borderId="30" xfId="1" applyFont="1" applyFill="1" applyBorder="1"/>
    <xf numFmtId="44" fontId="1" fillId="0" borderId="10" xfId="1" applyFont="1" applyBorder="1"/>
    <xf numFmtId="44" fontId="1" fillId="0" borderId="31" xfId="1" applyFont="1" applyBorder="1"/>
    <xf numFmtId="44" fontId="2" fillId="0" borderId="12" xfId="1" applyFont="1" applyBorder="1"/>
    <xf numFmtId="44" fontId="2" fillId="5" borderId="13" xfId="1" applyFont="1" applyFill="1" applyBorder="1"/>
    <xf numFmtId="44" fontId="2" fillId="5" borderId="14" xfId="1" applyFont="1" applyFill="1" applyBorder="1"/>
    <xf numFmtId="44" fontId="2" fillId="5" borderId="20" xfId="1" applyFont="1" applyFill="1" applyBorder="1"/>
    <xf numFmtId="44" fontId="2" fillId="5" borderId="32" xfId="1" applyFont="1" applyFill="1" applyBorder="1"/>
    <xf numFmtId="44" fontId="2" fillId="0" borderId="9" xfId="1" applyFont="1" applyBorder="1"/>
    <xf numFmtId="44" fontId="2" fillId="0" borderId="8" xfId="1" applyFont="1" applyBorder="1"/>
    <xf numFmtId="44" fontId="2" fillId="4" borderId="9" xfId="1" applyFont="1" applyFill="1" applyBorder="1"/>
    <xf numFmtId="44" fontId="2" fillId="4" borderId="8" xfId="1" applyFont="1" applyFill="1" applyBorder="1"/>
    <xf numFmtId="44" fontId="2" fillId="4" borderId="39" xfId="1" applyFont="1" applyFill="1" applyBorder="1"/>
    <xf numFmtId="44" fontId="2" fillId="0" borderId="40" xfId="1" applyFont="1" applyBorder="1"/>
    <xf numFmtId="44" fontId="2" fillId="4" borderId="40" xfId="1" applyFont="1" applyFill="1" applyBorder="1"/>
    <xf numFmtId="44" fontId="2" fillId="0" borderId="15" xfId="1" applyFont="1" applyBorder="1"/>
    <xf numFmtId="44" fontId="2" fillId="3" borderId="16" xfId="1" applyFont="1" applyFill="1" applyBorder="1"/>
    <xf numFmtId="44" fontId="2" fillId="3" borderId="40" xfId="1" applyFont="1" applyFill="1" applyBorder="1"/>
    <xf numFmtId="44" fontId="2" fillId="4" borderId="23" xfId="1" applyFont="1" applyFill="1" applyBorder="1"/>
    <xf numFmtId="44" fontId="2" fillId="4" borderId="22" xfId="1" applyFont="1" applyFill="1" applyBorder="1"/>
    <xf numFmtId="44" fontId="2" fillId="4" borderId="21" xfId="1" applyFont="1" applyFill="1" applyBorder="1"/>
    <xf numFmtId="44" fontId="1" fillId="3" borderId="25" xfId="1" applyFont="1" applyFill="1" applyBorder="1"/>
    <xf numFmtId="44" fontId="1" fillId="3" borderId="26" xfId="1" applyFont="1" applyFill="1" applyBorder="1"/>
    <xf numFmtId="44" fontId="1" fillId="3" borderId="27" xfId="1" applyFont="1" applyFill="1" applyBorder="1"/>
    <xf numFmtId="44" fontId="1" fillId="3" borderId="28" xfId="1" applyFont="1" applyFill="1" applyBorder="1"/>
    <xf numFmtId="44" fontId="2" fillId="3" borderId="3" xfId="1" applyFont="1" applyFill="1" applyBorder="1"/>
    <xf numFmtId="44" fontId="2" fillId="3" borderId="2" xfId="1" applyFont="1" applyFill="1" applyBorder="1"/>
    <xf numFmtId="44" fontId="2" fillId="3" borderId="39" xfId="1" applyFont="1" applyFill="1" applyBorder="1"/>
    <xf numFmtId="44" fontId="2" fillId="7" borderId="8" xfId="1" applyFont="1" applyFill="1" applyBorder="1"/>
    <xf numFmtId="44" fontId="2" fillId="7" borderId="9" xfId="1" applyFont="1" applyFill="1" applyBorder="1"/>
    <xf numFmtId="44" fontId="2" fillId="7" borderId="40" xfId="1" applyFont="1" applyFill="1" applyBorder="1"/>
    <xf numFmtId="44" fontId="2" fillId="6" borderId="9" xfId="1" applyFont="1" applyFill="1" applyBorder="1"/>
    <xf numFmtId="44" fontId="2" fillId="6" borderId="8" xfId="1" applyFont="1" applyFill="1" applyBorder="1"/>
    <xf numFmtId="44" fontId="2" fillId="6" borderId="40" xfId="1" applyFont="1" applyFill="1" applyBorder="1"/>
    <xf numFmtId="44" fontId="2" fillId="7" borderId="41" xfId="1" applyFont="1" applyFill="1" applyBorder="1"/>
    <xf numFmtId="44" fontId="2" fillId="7" borderId="37" xfId="1" applyFont="1" applyFill="1" applyBorder="1"/>
    <xf numFmtId="44" fontId="2" fillId="0" borderId="4" xfId="1" applyFont="1" applyBorder="1"/>
    <xf numFmtId="44" fontId="2" fillId="0" borderId="5" xfId="1" applyFont="1" applyBorder="1"/>
    <xf numFmtId="44" fontId="2" fillId="4" borderId="11" xfId="1" applyFont="1" applyFill="1" applyBorder="1"/>
    <xf numFmtId="44" fontId="2" fillId="0" borderId="10" xfId="1" applyFont="1" applyBorder="1"/>
    <xf numFmtId="44" fontId="2" fillId="0" borderId="11" xfId="1" applyFont="1" applyBorder="1"/>
    <xf numFmtId="44" fontId="2" fillId="3" borderId="10" xfId="1" applyFont="1" applyFill="1" applyBorder="1"/>
    <xf numFmtId="44" fontId="2" fillId="4" borderId="13" xfId="1" applyFont="1" applyFill="1" applyBorder="1"/>
    <xf numFmtId="44" fontId="2" fillId="0" borderId="18" xfId="1" applyFont="1" applyBorder="1"/>
    <xf numFmtId="44" fontId="2" fillId="4" borderId="4" xfId="1" applyFont="1" applyFill="1" applyBorder="1"/>
    <xf numFmtId="44" fontId="2" fillId="4" borderId="5" xfId="1" applyFont="1" applyFill="1" applyBorder="1"/>
    <xf numFmtId="44" fontId="2" fillId="3" borderId="11" xfId="1" applyFont="1" applyFill="1" applyBorder="1"/>
    <xf numFmtId="44" fontId="2" fillId="9" borderId="10" xfId="1" applyFont="1" applyFill="1" applyBorder="1"/>
    <xf numFmtId="44" fontId="2" fillId="9" borderId="11" xfId="1" applyFont="1" applyFill="1" applyBorder="1"/>
    <xf numFmtId="44" fontId="2" fillId="4" borderId="7" xfId="1" applyFont="1" applyFill="1" applyBorder="1"/>
    <xf numFmtId="0" fontId="5" fillId="10" borderId="1" xfId="0" applyFont="1" applyFill="1" applyBorder="1"/>
    <xf numFmtId="0" fontId="5" fillId="10" borderId="4" xfId="0" applyFont="1" applyFill="1" applyBorder="1"/>
    <xf numFmtId="0" fontId="5" fillId="10" borderId="30" xfId="0" applyFont="1" applyFill="1" applyBorder="1"/>
    <xf numFmtId="0" fontId="2" fillId="0" borderId="42" xfId="0" applyFont="1" applyBorder="1"/>
    <xf numFmtId="0" fontId="2" fillId="0" borderId="29" xfId="0" applyFont="1" applyBorder="1"/>
    <xf numFmtId="0" fontId="2" fillId="4" borderId="43" xfId="0" applyFont="1" applyFill="1" applyBorder="1"/>
    <xf numFmtId="0" fontId="2" fillId="3" borderId="17" xfId="0" applyFont="1" applyFill="1" applyBorder="1"/>
    <xf numFmtId="0" fontId="1" fillId="4" borderId="17" xfId="0" applyFont="1" applyFill="1" applyBorder="1"/>
    <xf numFmtId="0" fontId="2" fillId="4" borderId="42" xfId="0" applyFont="1" applyFill="1" applyBorder="1" applyAlignment="1">
      <alignment wrapText="1"/>
    </xf>
    <xf numFmtId="44" fontId="2" fillId="0" borderId="10" xfId="1" applyFont="1" applyFill="1" applyBorder="1"/>
    <xf numFmtId="44" fontId="2" fillId="0" borderId="11" xfId="1" applyFont="1" applyFill="1" applyBorder="1"/>
    <xf numFmtId="44" fontId="1" fillId="0" borderId="0" xfId="1" applyFont="1" applyFill="1" applyBorder="1"/>
    <xf numFmtId="0" fontId="2" fillId="0" borderId="17" xfId="0" applyFont="1" applyBorder="1"/>
    <xf numFmtId="8" fontId="2" fillId="5" borderId="4" xfId="1" applyNumberFormat="1" applyFont="1" applyFill="1" applyBorder="1"/>
    <xf numFmtId="8" fontId="2" fillId="5" borderId="1" xfId="1" applyNumberFormat="1" applyFont="1" applyFill="1" applyBorder="1"/>
    <xf numFmtId="8" fontId="1" fillId="0" borderId="0" xfId="0" applyNumberFormat="1" applyFont="1"/>
    <xf numFmtId="164" fontId="1" fillId="0" borderId="0" xfId="0" applyNumberFormat="1" applyFont="1"/>
    <xf numFmtId="0" fontId="1" fillId="3" borderId="33" xfId="0" applyFont="1" applyFill="1" applyBorder="1"/>
    <xf numFmtId="44" fontId="1" fillId="3" borderId="34" xfId="1" applyFont="1" applyFill="1" applyBorder="1"/>
    <xf numFmtId="0" fontId="1" fillId="0" borderId="44" xfId="0" applyFont="1" applyBorder="1"/>
    <xf numFmtId="44" fontId="1" fillId="0" borderId="44" xfId="1" applyFont="1" applyBorder="1"/>
    <xf numFmtId="44" fontId="1" fillId="4" borderId="17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44" fontId="2" fillId="8" borderId="9" xfId="1" applyFont="1" applyFill="1" applyBorder="1"/>
    <xf numFmtId="44" fontId="2" fillId="8" borderId="8" xfId="1" applyFont="1" applyFill="1" applyBorder="1"/>
    <xf numFmtId="44" fontId="2" fillId="8" borderId="7" xfId="1" applyFont="1" applyFill="1" applyBorder="1"/>
    <xf numFmtId="0" fontId="0" fillId="0" borderId="17" xfId="0" applyBorder="1"/>
    <xf numFmtId="44" fontId="0" fillId="0" borderId="17" xfId="1" applyFont="1" applyFill="1" applyBorder="1"/>
    <xf numFmtId="44" fontId="0" fillId="9" borderId="17" xfId="1" applyFont="1" applyFill="1" applyBorder="1"/>
    <xf numFmtId="44" fontId="2" fillId="0" borderId="17" xfId="1" applyFont="1" applyFill="1" applyBorder="1"/>
    <xf numFmtId="0" fontId="2" fillId="0" borderId="6" xfId="0" applyFont="1" applyBorder="1" applyAlignment="1">
      <alignment wrapText="1"/>
    </xf>
    <xf numFmtId="44" fontId="2" fillId="0" borderId="18" xfId="1" applyFont="1" applyFill="1" applyBorder="1"/>
    <xf numFmtId="44" fontId="2" fillId="0" borderId="19" xfId="1" applyFont="1" applyFill="1" applyBorder="1"/>
    <xf numFmtId="0" fontId="2" fillId="0" borderId="29" xfId="0" applyFont="1" applyBorder="1" applyAlignment="1">
      <alignment wrapText="1"/>
    </xf>
    <xf numFmtId="0" fontId="2" fillId="11" borderId="6" xfId="0" applyFont="1" applyFill="1" applyBorder="1" applyAlignment="1">
      <alignment wrapText="1"/>
    </xf>
    <xf numFmtId="44" fontId="2" fillId="11" borderId="10" xfId="1" applyFont="1" applyFill="1" applyBorder="1"/>
    <xf numFmtId="44" fontId="2" fillId="11" borderId="18" xfId="1" applyFont="1" applyFill="1" applyBorder="1"/>
    <xf numFmtId="0" fontId="2" fillId="11" borderId="42" xfId="0" applyFont="1" applyFill="1" applyBorder="1"/>
    <xf numFmtId="44" fontId="2" fillId="11" borderId="7" xfId="1" applyFont="1" applyFill="1" applyBorder="1"/>
    <xf numFmtId="44" fontId="2" fillId="11" borderId="19" xfId="1" applyFont="1" applyFill="1" applyBorder="1"/>
    <xf numFmtId="0" fontId="2" fillId="11" borderId="29" xfId="0" applyFont="1" applyFill="1" applyBorder="1"/>
    <xf numFmtId="44" fontId="2" fillId="11" borderId="11" xfId="1" applyFont="1" applyFill="1" applyBorder="1"/>
    <xf numFmtId="0" fontId="2" fillId="11" borderId="29" xfId="0" applyFont="1" applyFill="1" applyBorder="1" applyAlignment="1">
      <alignment wrapText="1"/>
    </xf>
    <xf numFmtId="0" fontId="2" fillId="11" borderId="6" xfId="0" applyFont="1" applyFill="1" applyBorder="1"/>
    <xf numFmtId="44" fontId="2" fillId="11" borderId="17" xfId="1" applyFont="1" applyFill="1" applyBorder="1"/>
    <xf numFmtId="0" fontId="2" fillId="11" borderId="35" xfId="0" applyFont="1" applyFill="1" applyBorder="1"/>
    <xf numFmtId="44" fontId="2" fillId="11" borderId="36" xfId="1" applyFont="1" applyFill="1" applyBorder="1"/>
    <xf numFmtId="44" fontId="2" fillId="11" borderId="38" xfId="1" applyFont="1" applyFill="1" applyBorder="1"/>
    <xf numFmtId="0" fontId="0" fillId="11" borderId="17" xfId="0" applyFill="1" applyBorder="1"/>
    <xf numFmtId="44" fontId="0" fillId="11" borderId="17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workbookViewId="0">
      <selection activeCell="C3" sqref="C3"/>
    </sheetView>
  </sheetViews>
  <sheetFormatPr defaultColWidth="8.77734375" defaultRowHeight="14.4" x14ac:dyDescent="0.3"/>
  <cols>
    <col min="1" max="1" width="28.44140625" customWidth="1"/>
    <col min="2" max="2" width="13.77734375" customWidth="1"/>
    <col min="3" max="3" width="14.6640625" customWidth="1"/>
    <col min="4" max="4" width="15.109375" customWidth="1"/>
    <col min="5" max="5" width="14.6640625" customWidth="1"/>
    <col min="7" max="7" width="31.6640625" customWidth="1"/>
    <col min="8" max="8" width="14.109375" customWidth="1"/>
    <col min="9" max="9" width="14.77734375" customWidth="1"/>
    <col min="10" max="10" width="13.77734375" customWidth="1"/>
    <col min="11" max="11" width="14.44140625" customWidth="1"/>
  </cols>
  <sheetData>
    <row r="1" spans="1:12" x14ac:dyDescent="0.3">
      <c r="A1" s="1" t="s">
        <v>77</v>
      </c>
      <c r="B1" s="2"/>
      <c r="C1" s="2"/>
      <c r="D1" s="2"/>
      <c r="E1" s="117"/>
      <c r="F1" s="2"/>
      <c r="G1" s="2"/>
      <c r="H1" s="2"/>
      <c r="I1" s="2"/>
      <c r="J1" s="2"/>
      <c r="K1" s="2"/>
    </row>
    <row r="2" spans="1:12" x14ac:dyDescent="0.3">
      <c r="A2" s="1"/>
      <c r="B2" s="2"/>
      <c r="C2" s="2"/>
      <c r="D2" s="2"/>
      <c r="E2" s="118" t="s">
        <v>69</v>
      </c>
      <c r="F2" s="2"/>
      <c r="G2" s="2"/>
      <c r="H2" s="2"/>
      <c r="I2" s="2"/>
      <c r="J2" s="2"/>
      <c r="K2" s="2"/>
    </row>
    <row r="3" spans="1:12" x14ac:dyDescent="0.3">
      <c r="A3" s="3" t="s">
        <v>0</v>
      </c>
      <c r="B3" s="3" t="s">
        <v>1</v>
      </c>
      <c r="C3" s="3" t="s">
        <v>2</v>
      </c>
      <c r="D3" s="3" t="s">
        <v>58</v>
      </c>
      <c r="E3" s="32" t="s">
        <v>59</v>
      </c>
      <c r="F3" s="2"/>
      <c r="G3" s="3" t="s">
        <v>3</v>
      </c>
      <c r="H3" s="3" t="s">
        <v>1</v>
      </c>
      <c r="I3" s="3" t="s">
        <v>2</v>
      </c>
      <c r="J3" s="3" t="s">
        <v>58</v>
      </c>
      <c r="K3" s="3" t="s">
        <v>59</v>
      </c>
    </row>
    <row r="4" spans="1:12" x14ac:dyDescent="0.3">
      <c r="A4" s="4" t="s">
        <v>63</v>
      </c>
      <c r="B4" s="70">
        <v>42500</v>
      </c>
      <c r="C4" s="71">
        <v>43718.97</v>
      </c>
      <c r="D4" s="70">
        <v>43000</v>
      </c>
      <c r="E4" s="72"/>
      <c r="F4" s="22"/>
      <c r="G4" s="98" t="s">
        <v>4</v>
      </c>
      <c r="H4" s="81">
        <v>3000</v>
      </c>
      <c r="I4" s="82">
        <v>1752.8</v>
      </c>
      <c r="J4" s="81">
        <v>2000</v>
      </c>
      <c r="K4" s="82"/>
      <c r="L4" s="38"/>
    </row>
    <row r="5" spans="1:12" x14ac:dyDescent="0.3">
      <c r="A5" s="25" t="s">
        <v>64</v>
      </c>
      <c r="B5" s="76">
        <v>5000</v>
      </c>
      <c r="C5" s="77">
        <v>8150</v>
      </c>
      <c r="D5" s="76">
        <v>6000</v>
      </c>
      <c r="E5" s="78"/>
      <c r="F5" s="22"/>
      <c r="G5" s="18" t="s">
        <v>5</v>
      </c>
      <c r="H5" s="24">
        <v>5000</v>
      </c>
      <c r="I5" s="83">
        <v>5448.58</v>
      </c>
      <c r="J5" s="24">
        <v>10000</v>
      </c>
      <c r="K5" s="83"/>
      <c r="L5" s="38"/>
    </row>
    <row r="6" spans="1:12" x14ac:dyDescent="0.3">
      <c r="A6" s="26" t="s">
        <v>6</v>
      </c>
      <c r="B6" s="74">
        <v>0</v>
      </c>
      <c r="C6" s="73">
        <v>0</v>
      </c>
      <c r="D6" s="74">
        <v>6000</v>
      </c>
      <c r="E6" s="75"/>
      <c r="F6" s="22"/>
      <c r="G6" s="99" t="s">
        <v>67</v>
      </c>
      <c r="H6" s="84">
        <v>6000</v>
      </c>
      <c r="I6" s="85">
        <v>4522</v>
      </c>
      <c r="J6" s="84">
        <v>3000</v>
      </c>
      <c r="K6" s="85"/>
      <c r="L6" s="38"/>
    </row>
    <row r="7" spans="1:12" x14ac:dyDescent="0.3">
      <c r="A7" s="7" t="s">
        <v>9</v>
      </c>
      <c r="B7" s="33">
        <v>10000</v>
      </c>
      <c r="C7" s="34">
        <v>8240</v>
      </c>
      <c r="D7" s="33">
        <v>6000</v>
      </c>
      <c r="E7" s="78"/>
      <c r="F7" s="22"/>
      <c r="G7" s="18" t="s">
        <v>6</v>
      </c>
      <c r="H7" s="24">
        <v>5000</v>
      </c>
      <c r="I7" s="83">
        <v>0</v>
      </c>
      <c r="J7" s="24">
        <v>6000</v>
      </c>
      <c r="K7" s="83"/>
      <c r="L7" s="38"/>
    </row>
    <row r="8" spans="1:12" x14ac:dyDescent="0.3">
      <c r="A8" s="26" t="s">
        <v>10</v>
      </c>
      <c r="B8" s="74">
        <v>5000</v>
      </c>
      <c r="C8" s="73">
        <v>1355</v>
      </c>
      <c r="D8" s="74">
        <v>2000</v>
      </c>
      <c r="E8" s="75"/>
      <c r="F8" s="22"/>
      <c r="G8" s="37" t="s">
        <v>7</v>
      </c>
      <c r="H8" s="86">
        <v>1500</v>
      </c>
      <c r="I8" s="85">
        <v>3493.84</v>
      </c>
      <c r="J8" s="86">
        <v>4000</v>
      </c>
      <c r="K8" s="85"/>
      <c r="L8" s="38"/>
    </row>
    <row r="9" spans="1:12" x14ac:dyDescent="0.3">
      <c r="A9" s="7" t="s">
        <v>11</v>
      </c>
      <c r="B9" s="33">
        <v>315000</v>
      </c>
      <c r="C9" s="34">
        <v>418452</v>
      </c>
      <c r="D9" s="33">
        <v>400000</v>
      </c>
      <c r="E9" s="78"/>
      <c r="F9" s="22"/>
      <c r="G9" s="100" t="s">
        <v>60</v>
      </c>
      <c r="H9" s="24">
        <v>0</v>
      </c>
      <c r="I9" s="83">
        <v>4211</v>
      </c>
      <c r="J9" s="87">
        <v>4000</v>
      </c>
      <c r="K9" s="83"/>
      <c r="L9" s="38"/>
    </row>
    <row r="10" spans="1:12" x14ac:dyDescent="0.3">
      <c r="A10" s="26" t="s">
        <v>13</v>
      </c>
      <c r="B10" s="74">
        <v>60000</v>
      </c>
      <c r="C10" s="73">
        <v>116022.05</v>
      </c>
      <c r="D10" s="74">
        <v>100000</v>
      </c>
      <c r="E10" s="75"/>
      <c r="F10" s="22"/>
      <c r="G10" s="101" t="s">
        <v>68</v>
      </c>
      <c r="H10" s="27">
        <v>9500</v>
      </c>
      <c r="I10" s="88">
        <v>4869.8999999999996</v>
      </c>
      <c r="J10" s="29">
        <v>6000</v>
      </c>
      <c r="K10" s="88"/>
      <c r="L10" s="31"/>
    </row>
    <row r="11" spans="1:12" x14ac:dyDescent="0.3">
      <c r="A11" s="25" t="s">
        <v>14</v>
      </c>
      <c r="B11" s="76">
        <v>25000</v>
      </c>
      <c r="C11" s="77">
        <v>26750</v>
      </c>
      <c r="D11" s="76">
        <v>25000</v>
      </c>
      <c r="E11" s="78"/>
      <c r="F11" s="22"/>
      <c r="G11" s="102" t="s">
        <v>12</v>
      </c>
      <c r="H11" s="116">
        <f>SUM(H4:H10)</f>
        <v>30000</v>
      </c>
      <c r="I11" s="28">
        <f>SUM(I4:I10)</f>
        <v>24298.120000000003</v>
      </c>
      <c r="J11" s="116">
        <f>SUM(J4:J10)</f>
        <v>35000</v>
      </c>
      <c r="K11" s="28">
        <f>SUM(K4:K10)</f>
        <v>0</v>
      </c>
      <c r="L11" s="31"/>
    </row>
    <row r="12" spans="1:12" x14ac:dyDescent="0.3">
      <c r="A12" s="26" t="s">
        <v>16</v>
      </c>
      <c r="B12" s="74">
        <v>75000</v>
      </c>
      <c r="C12" s="73">
        <v>96955.26</v>
      </c>
      <c r="D12" s="74">
        <v>100000</v>
      </c>
      <c r="E12" s="75"/>
      <c r="F12" s="22"/>
      <c r="G12" s="2"/>
      <c r="H12" s="31"/>
      <c r="I12" s="106"/>
      <c r="J12" s="31"/>
      <c r="K12" s="106"/>
      <c r="L12" s="31"/>
    </row>
    <row r="13" spans="1:12" x14ac:dyDescent="0.3">
      <c r="A13" s="25" t="s">
        <v>17</v>
      </c>
      <c r="B13" s="76">
        <v>0</v>
      </c>
      <c r="C13" s="77">
        <v>5750</v>
      </c>
      <c r="D13" s="76">
        <v>6000</v>
      </c>
      <c r="E13" s="78"/>
      <c r="F13" s="22"/>
      <c r="G13" s="1"/>
      <c r="H13" s="110"/>
      <c r="I13" s="111"/>
      <c r="J13" s="110"/>
      <c r="K13" s="111"/>
    </row>
    <row r="14" spans="1:12" x14ac:dyDescent="0.3">
      <c r="A14" s="26" t="s">
        <v>19</v>
      </c>
      <c r="B14" s="79">
        <v>2000</v>
      </c>
      <c r="C14" s="80">
        <v>0</v>
      </c>
      <c r="D14" s="74">
        <v>500</v>
      </c>
      <c r="E14" s="75"/>
      <c r="F14" s="22"/>
      <c r="G14" s="3" t="s">
        <v>15</v>
      </c>
      <c r="H14" s="3" t="s">
        <v>1</v>
      </c>
      <c r="I14" s="3" t="s">
        <v>2</v>
      </c>
      <c r="J14" s="3" t="s">
        <v>58</v>
      </c>
      <c r="K14" s="23" t="s">
        <v>59</v>
      </c>
    </row>
    <row r="15" spans="1:12" x14ac:dyDescent="0.3">
      <c r="A15" s="7" t="s">
        <v>65</v>
      </c>
      <c r="B15" s="33">
        <v>20000</v>
      </c>
      <c r="C15" s="34">
        <v>25500</v>
      </c>
      <c r="D15" s="30">
        <v>30000</v>
      </c>
      <c r="E15" s="78"/>
      <c r="F15" s="22"/>
      <c r="G15" s="103" t="s">
        <v>8</v>
      </c>
      <c r="H15" s="89">
        <v>15000</v>
      </c>
      <c r="I15" s="89">
        <v>10344</v>
      </c>
      <c r="J15" s="89">
        <v>10000</v>
      </c>
      <c r="K15" s="90"/>
    </row>
    <row r="16" spans="1:12" x14ac:dyDescent="0.3">
      <c r="A16" s="35" t="s">
        <v>22</v>
      </c>
      <c r="B16" s="119">
        <v>77380</v>
      </c>
      <c r="C16" s="120">
        <v>41800</v>
      </c>
      <c r="D16" s="121">
        <v>40000</v>
      </c>
      <c r="E16" s="75"/>
      <c r="F16" s="22"/>
      <c r="G16" s="17" t="s">
        <v>18</v>
      </c>
      <c r="H16" s="86">
        <v>10000</v>
      </c>
      <c r="I16" s="86">
        <v>15770.02</v>
      </c>
      <c r="J16" s="86">
        <v>17500</v>
      </c>
      <c r="K16" s="91"/>
    </row>
    <row r="17" spans="1:12" ht="16.5" customHeight="1" x14ac:dyDescent="0.3">
      <c r="A17" s="114" t="s">
        <v>24</v>
      </c>
      <c r="B17" s="115">
        <f>SUM(B3:B16)</f>
        <v>636880</v>
      </c>
      <c r="C17" s="115">
        <f>SUM(C3:C16)</f>
        <v>792693.28</v>
      </c>
      <c r="D17" s="115">
        <f>SUM(D3:D16)</f>
        <v>764500</v>
      </c>
      <c r="E17" s="115">
        <f>SUM(E3:E16)</f>
        <v>0</v>
      </c>
      <c r="F17" s="22"/>
      <c r="G17" s="18" t="s">
        <v>20</v>
      </c>
      <c r="H17" s="24">
        <v>65000</v>
      </c>
      <c r="I17" s="92">
        <v>66213</v>
      </c>
      <c r="J17" s="24">
        <v>68000</v>
      </c>
      <c r="K17" s="93"/>
      <c r="L17" s="38"/>
    </row>
    <row r="18" spans="1:12" ht="15" customHeight="1" x14ac:dyDescent="0.3">
      <c r="A18" s="1"/>
      <c r="B18" s="106"/>
      <c r="C18" s="106"/>
      <c r="D18" s="106"/>
      <c r="E18" s="106"/>
      <c r="F18" s="22"/>
      <c r="G18" s="37" t="s">
        <v>21</v>
      </c>
      <c r="H18" s="86">
        <v>100000</v>
      </c>
      <c r="I18" s="84">
        <v>122149.12</v>
      </c>
      <c r="J18" s="86">
        <v>121150</v>
      </c>
      <c r="K18" s="85"/>
      <c r="L18" s="38"/>
    </row>
    <row r="19" spans="1:12" x14ac:dyDescent="0.3">
      <c r="A19" s="2"/>
      <c r="B19" s="31"/>
      <c r="C19" s="31"/>
      <c r="D19" s="31"/>
      <c r="E19" s="31"/>
      <c r="F19" s="22"/>
      <c r="G19" s="18" t="s">
        <v>23</v>
      </c>
      <c r="H19" s="24">
        <v>10000</v>
      </c>
      <c r="I19" s="92">
        <v>11862.75</v>
      </c>
      <c r="J19" s="24">
        <v>12000</v>
      </c>
      <c r="K19" s="93"/>
      <c r="L19" s="38"/>
    </row>
    <row r="20" spans="1:12" x14ac:dyDescent="0.3">
      <c r="A20" s="8" t="s">
        <v>29</v>
      </c>
      <c r="B20" s="9" t="s">
        <v>1</v>
      </c>
      <c r="C20" s="9" t="s">
        <v>2</v>
      </c>
      <c r="D20" s="10" t="s">
        <v>58</v>
      </c>
      <c r="E20" s="11" t="s">
        <v>59</v>
      </c>
      <c r="F20" s="2"/>
      <c r="G20" s="6" t="s">
        <v>25</v>
      </c>
      <c r="H20" s="86">
        <v>45000</v>
      </c>
      <c r="I20" s="27">
        <v>68715.66</v>
      </c>
      <c r="J20" s="86">
        <v>75000</v>
      </c>
      <c r="K20" s="88"/>
      <c r="L20" s="38"/>
    </row>
    <row r="21" spans="1:12" x14ac:dyDescent="0.3">
      <c r="A21" s="7" t="s">
        <v>66</v>
      </c>
      <c r="B21" s="53">
        <v>1000</v>
      </c>
      <c r="C21" s="54">
        <v>1700</v>
      </c>
      <c r="D21" s="53">
        <v>1700</v>
      </c>
      <c r="E21" s="54"/>
      <c r="F21" s="31"/>
      <c r="G21" s="5" t="s">
        <v>26</v>
      </c>
      <c r="H21" s="94">
        <v>1000</v>
      </c>
      <c r="I21" s="124">
        <v>7850</v>
      </c>
      <c r="J21" s="94">
        <v>7000</v>
      </c>
      <c r="K21" s="124"/>
      <c r="L21" s="38"/>
    </row>
    <row r="22" spans="1:12" x14ac:dyDescent="0.3">
      <c r="A22" s="5" t="s">
        <v>32</v>
      </c>
      <c r="B22" s="55">
        <v>10000</v>
      </c>
      <c r="C22" s="56">
        <v>12500</v>
      </c>
      <c r="D22" s="55">
        <v>13000</v>
      </c>
      <c r="E22" s="57"/>
      <c r="F22" s="2"/>
      <c r="G22" s="7" t="s">
        <v>28</v>
      </c>
      <c r="H22" s="30">
        <v>4000</v>
      </c>
      <c r="I22" s="125">
        <v>3097.89</v>
      </c>
      <c r="J22" s="30">
        <v>5000</v>
      </c>
      <c r="K22" s="125"/>
      <c r="L22" s="38"/>
    </row>
    <row r="23" spans="1:12" x14ac:dyDescent="0.3">
      <c r="A23" s="7" t="s">
        <v>33</v>
      </c>
      <c r="B23" s="53">
        <v>2000</v>
      </c>
      <c r="C23" s="54">
        <v>4532</v>
      </c>
      <c r="D23" s="53">
        <v>4000</v>
      </c>
      <c r="E23" s="58"/>
      <c r="F23" s="2"/>
      <c r="G23" s="130" t="s">
        <v>30</v>
      </c>
      <c r="H23" s="131">
        <v>1000</v>
      </c>
      <c r="I23" s="132">
        <v>1250</v>
      </c>
      <c r="J23" s="131">
        <v>1250</v>
      </c>
      <c r="K23" s="132"/>
      <c r="L23" s="31"/>
    </row>
    <row r="24" spans="1:12" x14ac:dyDescent="0.3">
      <c r="A24" s="12" t="s">
        <v>35</v>
      </c>
      <c r="B24" s="55">
        <v>2000</v>
      </c>
      <c r="C24" s="56">
        <v>0</v>
      </c>
      <c r="D24" s="55">
        <v>2000</v>
      </c>
      <c r="E24" s="59"/>
      <c r="F24" s="2"/>
      <c r="G24" s="126" t="s">
        <v>31</v>
      </c>
      <c r="H24" s="30">
        <v>16300</v>
      </c>
      <c r="I24" s="125">
        <v>16334</v>
      </c>
      <c r="J24" s="30">
        <v>16400</v>
      </c>
      <c r="K24" s="125"/>
      <c r="L24" s="31"/>
    </row>
    <row r="25" spans="1:12" x14ac:dyDescent="0.3">
      <c r="A25" s="13" t="s">
        <v>76</v>
      </c>
      <c r="B25" s="60">
        <v>0</v>
      </c>
      <c r="C25" s="61">
        <v>1433</v>
      </c>
      <c r="D25" s="60">
        <v>5000</v>
      </c>
      <c r="E25" s="62"/>
      <c r="F25" s="2"/>
      <c r="G25" s="133" t="s">
        <v>70</v>
      </c>
      <c r="H25" s="134">
        <v>15000</v>
      </c>
      <c r="I25" s="135">
        <v>8914.5</v>
      </c>
      <c r="J25" s="134">
        <v>9000</v>
      </c>
      <c r="K25" s="135"/>
      <c r="L25" s="38"/>
    </row>
    <row r="26" spans="1:12" ht="15.6" customHeight="1" x14ac:dyDescent="0.3">
      <c r="A26" s="14" t="s">
        <v>27</v>
      </c>
      <c r="B26" s="63" t="s">
        <v>27</v>
      </c>
      <c r="C26" s="64"/>
      <c r="D26" s="65" t="s">
        <v>27</v>
      </c>
      <c r="E26" s="64"/>
      <c r="F26" s="2"/>
      <c r="G26" s="129" t="s">
        <v>34</v>
      </c>
      <c r="H26" s="30">
        <v>27000</v>
      </c>
      <c r="I26" s="128">
        <v>32480.78</v>
      </c>
      <c r="J26" s="30">
        <v>35000</v>
      </c>
      <c r="K26" s="128"/>
      <c r="L26" s="38"/>
    </row>
    <row r="27" spans="1:12" ht="17.25" customHeight="1" x14ac:dyDescent="0.3">
      <c r="A27" s="15" t="s">
        <v>39</v>
      </c>
      <c r="B27" s="66">
        <f>SUM(B21:B26)</f>
        <v>15000</v>
      </c>
      <c r="C27" s="67">
        <f>SUM(C21:C26)</f>
        <v>20165</v>
      </c>
      <c r="D27" s="68">
        <f>SUM(D21:D26)</f>
        <v>25700</v>
      </c>
      <c r="E27" s="69">
        <f>SUM(E21:E26)</f>
        <v>0</v>
      </c>
      <c r="F27" s="36"/>
      <c r="G27" s="136" t="s">
        <v>36</v>
      </c>
      <c r="H27" s="131">
        <v>5500</v>
      </c>
      <c r="I27" s="137">
        <v>5485</v>
      </c>
      <c r="J27" s="131">
        <v>5500</v>
      </c>
      <c r="K27" s="137"/>
      <c r="L27" s="38"/>
    </row>
    <row r="28" spans="1:12" x14ac:dyDescent="0.3">
      <c r="A28" s="16" t="s">
        <v>27</v>
      </c>
      <c r="B28" s="16" t="s">
        <v>27</v>
      </c>
      <c r="C28" s="16" t="s">
        <v>27</v>
      </c>
      <c r="D28" s="16" t="s">
        <v>27</v>
      </c>
      <c r="E28" s="16" t="s">
        <v>27</v>
      </c>
      <c r="F28" s="22"/>
      <c r="G28" s="99" t="s">
        <v>37</v>
      </c>
      <c r="H28" s="104">
        <v>15000</v>
      </c>
      <c r="I28" s="105">
        <v>14750</v>
      </c>
      <c r="J28" s="104">
        <v>15000</v>
      </c>
      <c r="K28" s="105"/>
      <c r="L28" s="38"/>
    </row>
    <row r="29" spans="1:12" ht="15" customHeight="1" x14ac:dyDescent="0.3">
      <c r="A29" s="95" t="s">
        <v>41</v>
      </c>
      <c r="B29" s="96" t="s">
        <v>1</v>
      </c>
      <c r="C29" s="97" t="s">
        <v>2</v>
      </c>
      <c r="D29" s="95" t="s">
        <v>58</v>
      </c>
      <c r="E29" s="96" t="s">
        <v>59</v>
      </c>
      <c r="F29" s="22"/>
      <c r="G29" s="130" t="s">
        <v>38</v>
      </c>
      <c r="H29" s="131">
        <v>9000</v>
      </c>
      <c r="I29" s="137">
        <v>7860</v>
      </c>
      <c r="J29" s="131">
        <v>8000</v>
      </c>
      <c r="K29" s="137"/>
      <c r="L29" s="38"/>
    </row>
    <row r="30" spans="1:12" ht="17.25" customHeight="1" x14ac:dyDescent="0.3">
      <c r="A30" s="7" t="s">
        <v>43</v>
      </c>
      <c r="B30" s="40">
        <f>B17</f>
        <v>636880</v>
      </c>
      <c r="C30" s="41">
        <f>C17</f>
        <v>792693.28</v>
      </c>
      <c r="D30" s="42">
        <f>D17</f>
        <v>764500</v>
      </c>
      <c r="E30" s="43">
        <f>E17</f>
        <v>0</v>
      </c>
      <c r="F30" s="22"/>
      <c r="G30" s="7" t="s">
        <v>40</v>
      </c>
      <c r="H30" s="104">
        <v>11000</v>
      </c>
      <c r="I30" s="105">
        <v>15393.85</v>
      </c>
      <c r="J30" s="104">
        <v>18000</v>
      </c>
      <c r="K30" s="105"/>
      <c r="L30" s="38"/>
    </row>
    <row r="31" spans="1:12" x14ac:dyDescent="0.3">
      <c r="A31" s="19" t="s">
        <v>45</v>
      </c>
      <c r="B31" s="108">
        <f>H11</f>
        <v>30000</v>
      </c>
      <c r="C31" s="45">
        <f>I11</f>
        <v>24298.120000000003</v>
      </c>
      <c r="D31" s="109">
        <f>J11</f>
        <v>35000</v>
      </c>
      <c r="E31" s="44">
        <f>K11</f>
        <v>0</v>
      </c>
      <c r="F31" s="22"/>
      <c r="G31" s="138" t="s">
        <v>71</v>
      </c>
      <c r="H31" s="131">
        <v>9000</v>
      </c>
      <c r="I31" s="137">
        <v>15103.12</v>
      </c>
      <c r="J31" s="131">
        <v>15000</v>
      </c>
      <c r="K31" s="137"/>
      <c r="L31" s="38"/>
    </row>
    <row r="32" spans="1:12" ht="15.75" customHeight="1" x14ac:dyDescent="0.3">
      <c r="A32" s="20" t="s">
        <v>46</v>
      </c>
      <c r="B32" s="46">
        <f>B27</f>
        <v>15000</v>
      </c>
      <c r="C32" s="47">
        <f>C27</f>
        <v>20165</v>
      </c>
      <c r="D32" s="48">
        <f>D27</f>
        <v>25700</v>
      </c>
      <c r="E32" s="27">
        <f>E27</f>
        <v>0</v>
      </c>
      <c r="F32" s="2"/>
      <c r="G32" s="99" t="s">
        <v>42</v>
      </c>
      <c r="H32" s="104">
        <v>3000</v>
      </c>
      <c r="I32" s="127">
        <v>3000</v>
      </c>
      <c r="J32" s="104">
        <v>3000</v>
      </c>
      <c r="K32" s="127"/>
      <c r="L32" s="38"/>
    </row>
    <row r="33" spans="1:12" x14ac:dyDescent="0.3">
      <c r="A33" s="21" t="s">
        <v>48</v>
      </c>
      <c r="B33" s="49">
        <f>H48</f>
        <v>573880</v>
      </c>
      <c r="C33" s="50">
        <f>I48</f>
        <v>674011.89000000013</v>
      </c>
      <c r="D33" s="51">
        <f>J48</f>
        <v>703800</v>
      </c>
      <c r="E33" s="52">
        <f>K48</f>
        <v>0</v>
      </c>
      <c r="F33" s="2"/>
      <c r="G33" s="139" t="s">
        <v>44</v>
      </c>
      <c r="H33" s="134">
        <v>45000</v>
      </c>
      <c r="I33" s="140">
        <v>31800</v>
      </c>
      <c r="J33" s="134">
        <v>35000</v>
      </c>
      <c r="K33" s="140"/>
      <c r="L33" s="38"/>
    </row>
    <row r="34" spans="1:12" ht="15" customHeight="1" x14ac:dyDescent="0.3">
      <c r="A34" s="107" t="s">
        <v>50</v>
      </c>
      <c r="B34" s="29">
        <f>B30-B31-B32-B33</f>
        <v>18000</v>
      </c>
      <c r="C34" s="29">
        <f>C30-C31-C32-C33</f>
        <v>74218.269999999902</v>
      </c>
      <c r="D34" s="29">
        <f>D30-D31-D32-D33</f>
        <v>0</v>
      </c>
      <c r="E34" s="29">
        <f>E30-E31-E32-E33</f>
        <v>0</v>
      </c>
      <c r="F34" s="2"/>
      <c r="G34" s="126" t="s">
        <v>61</v>
      </c>
      <c r="H34" s="104">
        <v>0</v>
      </c>
      <c r="I34" s="105">
        <v>2500</v>
      </c>
      <c r="J34" s="104">
        <v>2500</v>
      </c>
      <c r="K34" s="105"/>
      <c r="L34" s="38"/>
    </row>
    <row r="35" spans="1:12" x14ac:dyDescent="0.3">
      <c r="A35" s="2"/>
      <c r="B35" s="31"/>
      <c r="C35" s="31"/>
      <c r="D35" s="31"/>
      <c r="E35" s="31"/>
      <c r="F35" s="2"/>
      <c r="G35" s="139" t="s">
        <v>47</v>
      </c>
      <c r="H35" s="131">
        <v>25000</v>
      </c>
      <c r="I35" s="137">
        <v>30587.99</v>
      </c>
      <c r="J35" s="131">
        <v>31000</v>
      </c>
      <c r="K35" s="137"/>
      <c r="L35" s="38"/>
    </row>
    <row r="36" spans="1:12" ht="16.2" customHeight="1" x14ac:dyDescent="0.3">
      <c r="A36" s="2"/>
      <c r="B36" s="31"/>
      <c r="C36" s="31"/>
      <c r="D36" s="31"/>
      <c r="E36" s="31"/>
      <c r="F36" s="2"/>
      <c r="G36" s="7" t="s">
        <v>49</v>
      </c>
      <c r="H36" s="104">
        <v>15000</v>
      </c>
      <c r="I36" s="105">
        <v>22477.21</v>
      </c>
      <c r="J36" s="104">
        <v>22000</v>
      </c>
      <c r="K36" s="105"/>
      <c r="L36" s="38"/>
    </row>
    <row r="37" spans="1:12" ht="15.75" customHeight="1" x14ac:dyDescent="0.3">
      <c r="A37" s="2"/>
      <c r="B37" s="31"/>
      <c r="C37" s="31"/>
      <c r="D37" s="31"/>
      <c r="E37" s="31"/>
      <c r="F37" s="2"/>
      <c r="G37" s="130" t="s">
        <v>51</v>
      </c>
      <c r="H37" s="131">
        <v>10000</v>
      </c>
      <c r="I37" s="137">
        <v>11128.84</v>
      </c>
      <c r="J37" s="131">
        <v>11000</v>
      </c>
      <c r="K37" s="137"/>
      <c r="L37" s="38"/>
    </row>
    <row r="38" spans="1:12" x14ac:dyDescent="0.3">
      <c r="A38" s="2"/>
      <c r="B38" s="106"/>
      <c r="C38" s="106"/>
      <c r="D38" s="31"/>
      <c r="E38" s="31"/>
      <c r="F38" s="2"/>
      <c r="G38" s="7" t="s">
        <v>72</v>
      </c>
      <c r="H38" s="104">
        <v>27000</v>
      </c>
      <c r="I38" s="105">
        <v>24765</v>
      </c>
      <c r="J38" s="104">
        <v>25000</v>
      </c>
      <c r="K38" s="105"/>
      <c r="L38" s="38"/>
    </row>
    <row r="39" spans="1:12" x14ac:dyDescent="0.3">
      <c r="A39" s="2"/>
      <c r="B39" s="31"/>
      <c r="C39" s="31"/>
      <c r="D39" s="31"/>
      <c r="E39" s="31"/>
      <c r="F39" s="2"/>
      <c r="G39" s="139" t="s">
        <v>62</v>
      </c>
      <c r="H39" s="131">
        <v>0</v>
      </c>
      <c r="I39" s="137">
        <v>2225</v>
      </c>
      <c r="J39" s="131">
        <v>1000</v>
      </c>
      <c r="K39" s="137"/>
      <c r="L39" s="38"/>
    </row>
    <row r="40" spans="1:12" ht="17.25" customHeight="1" x14ac:dyDescent="0.3">
      <c r="A40" s="2"/>
      <c r="B40" s="31"/>
      <c r="C40" s="31"/>
      <c r="D40" s="31"/>
      <c r="E40" s="31"/>
      <c r="F40" s="2"/>
      <c r="G40" s="7" t="s">
        <v>52</v>
      </c>
      <c r="H40" s="104">
        <v>500</v>
      </c>
      <c r="I40" s="105">
        <v>230</v>
      </c>
      <c r="J40" s="104">
        <v>500</v>
      </c>
      <c r="K40" s="105"/>
      <c r="L40" s="38"/>
    </row>
    <row r="41" spans="1:12" x14ac:dyDescent="0.3">
      <c r="A41" s="2"/>
      <c r="B41" s="1"/>
      <c r="C41" s="1"/>
      <c r="D41" s="1"/>
      <c r="E41" s="1"/>
      <c r="F41" s="2"/>
      <c r="G41" s="139" t="s">
        <v>53</v>
      </c>
      <c r="H41" s="131">
        <v>8000</v>
      </c>
      <c r="I41" s="137">
        <v>6166</v>
      </c>
      <c r="J41" s="131">
        <v>7000</v>
      </c>
      <c r="K41" s="137"/>
      <c r="L41" s="38"/>
    </row>
    <row r="42" spans="1:12" x14ac:dyDescent="0.3">
      <c r="A42" s="2"/>
      <c r="B42" s="1"/>
      <c r="C42" s="1"/>
      <c r="D42" s="1"/>
      <c r="E42" s="1"/>
      <c r="F42" s="2"/>
      <c r="G42" s="7" t="s">
        <v>54</v>
      </c>
      <c r="H42" s="104">
        <v>6000</v>
      </c>
      <c r="I42" s="105">
        <v>6000</v>
      </c>
      <c r="J42" s="104">
        <v>8000</v>
      </c>
      <c r="K42" s="105"/>
      <c r="L42" s="22"/>
    </row>
    <row r="43" spans="1:12" x14ac:dyDescent="0.3">
      <c r="A43" s="2"/>
      <c r="B43" s="2"/>
      <c r="C43" s="2"/>
      <c r="D43" s="2"/>
      <c r="E43" s="2"/>
      <c r="F43" s="2"/>
      <c r="G43" s="141" t="s">
        <v>55</v>
      </c>
      <c r="H43" s="142">
        <v>2380</v>
      </c>
      <c r="I43" s="142">
        <v>3132.49</v>
      </c>
      <c r="J43" s="142">
        <v>3200</v>
      </c>
      <c r="K43" s="143"/>
      <c r="L43" s="38"/>
    </row>
    <row r="44" spans="1:12" x14ac:dyDescent="0.3">
      <c r="A44" s="2"/>
      <c r="B44" s="2"/>
      <c r="C44" s="2"/>
      <c r="D44" s="2"/>
      <c r="E44" s="2"/>
      <c r="F44" s="2"/>
      <c r="G44" s="122" t="s">
        <v>56</v>
      </c>
      <c r="H44" s="123">
        <v>60000</v>
      </c>
      <c r="I44" s="123">
        <v>61525.67</v>
      </c>
      <c r="J44" s="123">
        <v>60000</v>
      </c>
      <c r="K44" s="123"/>
      <c r="L44" s="38"/>
    </row>
    <row r="45" spans="1:12" x14ac:dyDescent="0.3">
      <c r="A45" s="2"/>
      <c r="B45" s="2"/>
      <c r="C45" s="2"/>
      <c r="D45" s="2"/>
      <c r="E45" s="2"/>
      <c r="F45" s="2"/>
      <c r="G45" s="144" t="s">
        <v>73</v>
      </c>
      <c r="H45" s="145">
        <v>0</v>
      </c>
      <c r="I45" s="145">
        <v>32400</v>
      </c>
      <c r="J45" s="145">
        <v>43000</v>
      </c>
      <c r="K45" s="145"/>
      <c r="L45" s="31"/>
    </row>
    <row r="46" spans="1:12" x14ac:dyDescent="0.3">
      <c r="A46" s="2"/>
      <c r="B46" s="2"/>
      <c r="C46" s="2"/>
      <c r="D46" s="2"/>
      <c r="E46" s="2"/>
      <c r="F46" s="2"/>
      <c r="G46" s="122" t="s">
        <v>75</v>
      </c>
      <c r="H46" s="123">
        <v>0</v>
      </c>
      <c r="I46" s="123">
        <v>0</v>
      </c>
      <c r="J46" s="123">
        <v>7000</v>
      </c>
      <c r="K46" s="123"/>
      <c r="L46" s="31"/>
    </row>
    <row r="47" spans="1:12" x14ac:dyDescent="0.3">
      <c r="G47" s="139" t="s">
        <v>74</v>
      </c>
      <c r="H47" s="131">
        <v>13200</v>
      </c>
      <c r="I47" s="131">
        <v>12500</v>
      </c>
      <c r="J47" s="131">
        <v>5800</v>
      </c>
      <c r="K47" s="137"/>
      <c r="L47" s="39"/>
    </row>
    <row r="48" spans="1:12" x14ac:dyDescent="0.3">
      <c r="G48" s="112" t="s">
        <v>57</v>
      </c>
      <c r="H48" s="113">
        <f>SUM(H15:H47)</f>
        <v>573880</v>
      </c>
      <c r="I48" s="113">
        <f>SUM(I15:I47)</f>
        <v>674011.89000000013</v>
      </c>
      <c r="J48" s="113">
        <f>SUM(J15:J47)</f>
        <v>703800</v>
      </c>
      <c r="K48" s="113">
        <f>SUM(K15:K47)</f>
        <v>0</v>
      </c>
      <c r="L48" s="39"/>
    </row>
    <row r="49" spans="7:12" x14ac:dyDescent="0.3">
      <c r="G49" s="2"/>
      <c r="H49" s="31"/>
      <c r="I49" s="31"/>
      <c r="J49" s="31"/>
      <c r="K49" s="31"/>
      <c r="L49" s="39"/>
    </row>
    <row r="50" spans="7:12" x14ac:dyDescent="0.3">
      <c r="G50" s="1"/>
      <c r="H50" s="106"/>
      <c r="I50" s="106"/>
      <c r="J50" s="106"/>
      <c r="K50" s="106"/>
    </row>
  </sheetData>
  <pageMargins left="0.75" right="0.75" top="0.75" bottom="0.75" header="0.75" footer="0.75"/>
  <pageSetup paperSize="5" scale="73" orientation="landscape" horizontalDpi="0" verticalDpi="0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 Morris2</dc:creator>
  <cp:keywords/>
  <dc:description/>
  <cp:lastModifiedBy>Morgan Morris2</cp:lastModifiedBy>
  <cp:revision/>
  <cp:lastPrinted>2023-09-30T21:52:09Z</cp:lastPrinted>
  <dcterms:created xsi:type="dcterms:W3CDTF">2022-07-25T15:14:48Z</dcterms:created>
  <dcterms:modified xsi:type="dcterms:W3CDTF">2023-10-09T20:04:29Z</dcterms:modified>
  <cp:category/>
  <cp:contentStatus/>
</cp:coreProperties>
</file>